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ADMINISTRATIE\"/>
    </mc:Choice>
  </mc:AlternateContent>
  <xr:revisionPtr revIDLastSave="0" documentId="8_{890BE3C8-C31F-45E6-9AF2-19B7BA09AB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  <sheet name="Blad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5" i="2"/>
  <c r="G4" i="2"/>
  <c r="G7" i="2" l="1"/>
  <c r="B16" i="1"/>
  <c r="B15" i="1"/>
  <c r="F16" i="2" l="1"/>
  <c r="C45" i="1"/>
  <c r="F37" i="1"/>
  <c r="C37" i="1"/>
  <c r="F24" i="1"/>
  <c r="C24" i="1"/>
  <c r="C10" i="1"/>
  <c r="C47" i="1" l="1"/>
  <c r="C26" i="1"/>
</calcChain>
</file>

<file path=xl/sharedStrings.xml><?xml version="1.0" encoding="utf-8"?>
<sst xmlns="http://schemas.openxmlformats.org/spreadsheetml/2006/main" count="59" uniqueCount="49">
  <si>
    <t>Saldo ING zakelijk</t>
  </si>
  <si>
    <t>ASN sparen zakelijk</t>
  </si>
  <si>
    <t>Saldo ABN-AMRO</t>
  </si>
  <si>
    <t xml:space="preserve">Saldo Kas </t>
  </si>
  <si>
    <t>Postwaarden</t>
  </si>
  <si>
    <t>Totaal</t>
  </si>
  <si>
    <t xml:space="preserve">Contributies </t>
  </si>
  <si>
    <t>-</t>
  </si>
  <si>
    <t>Verkoop Pluustergoud</t>
  </si>
  <si>
    <t>Ontvangen rente</t>
  </si>
  <si>
    <t xml:space="preserve">                       -</t>
  </si>
  <si>
    <t>Kosten Pluustergoud</t>
  </si>
  <si>
    <t>Web site kosten</t>
  </si>
  <si>
    <t xml:space="preserve">Kosten vergadering </t>
  </si>
  <si>
    <t>Diverse onkosten en attenties</t>
  </si>
  <si>
    <t>Bankkosten</t>
  </si>
  <si>
    <t>Porto kosten</t>
  </si>
  <si>
    <t>Saldo ING zakelijke rekening</t>
  </si>
  <si>
    <t xml:space="preserve">                 nihil</t>
  </si>
  <si>
    <t>Postwaarden:</t>
  </si>
  <si>
    <t>postzegels</t>
  </si>
  <si>
    <t xml:space="preserve">    x</t>
  </si>
  <si>
    <t>=</t>
  </si>
  <si>
    <t xml:space="preserve">postzegels                            nr. 2 </t>
  </si>
  <si>
    <t>Overige donaties</t>
  </si>
  <si>
    <t>herinnering boek H-S  jub boek</t>
  </si>
  <si>
    <t>Verkoop boek Foxhol</t>
  </si>
  <si>
    <t>Overige boeken</t>
  </si>
  <si>
    <t>Overige ontvangsten</t>
  </si>
  <si>
    <t xml:space="preserve">       inkomsten 2020</t>
  </si>
  <si>
    <t xml:space="preserve">      uitgaven 2020</t>
  </si>
  <si>
    <t>Financieel Verslag 2020  Historische Vereniging H-S</t>
  </si>
  <si>
    <t>Stand per 1 januari 2020</t>
  </si>
  <si>
    <t>Inkomsten tot en met 31 december 2020</t>
  </si>
  <si>
    <t>Totaal inkomsten 2020</t>
  </si>
  <si>
    <t>Uitgaven tot en met 31 december 2020</t>
  </si>
  <si>
    <t>Totaal uitgaven 2020</t>
  </si>
  <si>
    <t>Stand per 31 december 2020</t>
  </si>
  <si>
    <t>Begroting  2021</t>
  </si>
  <si>
    <t>Subsidie gemeente Midden Gron</t>
  </si>
  <si>
    <t>Donaties boek foxhol</t>
  </si>
  <si>
    <t>Ontvangsten advertenties</t>
  </si>
  <si>
    <t>Nieuwjaarsbijeenkomst 2020</t>
  </si>
  <si>
    <t>Boek Foxhol 2e druk</t>
  </si>
  <si>
    <t>Ontvangen in 2020  bestemd voor 2021</t>
  </si>
  <si>
    <t>Kasgeld:    per 31-12-2020</t>
  </si>
  <si>
    <t>Kasgeld per 25-05-2021</t>
  </si>
  <si>
    <t>(Nel)</t>
  </si>
  <si>
    <t>Diverse ontvangsten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</si>
</sst>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_-* #,##0_-;_-* #,##0\-;_-* &quot;-&quot;??_-;_-@_-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1" applyFont="1"/>
    <xf numFmtId="44" fontId="0" fillId="0" borderId="0" xfId="2" applyFont="1"/>
    <xf numFmtId="0" fontId="3" fillId="0" borderId="1" xfId="0" applyFont="1" applyBorder="1"/>
    <xf numFmtId="43" fontId="0" fillId="0" borderId="1" xfId="1" applyFont="1" applyBorder="1"/>
    <xf numFmtId="0" fontId="0" fillId="0" borderId="1" xfId="0" applyBorder="1"/>
    <xf numFmtId="0" fontId="4" fillId="0" borderId="0" xfId="0" applyFont="1"/>
    <xf numFmtId="164" fontId="0" fillId="0" borderId="0" xfId="1" applyNumberFormat="1" applyFont="1"/>
    <xf numFmtId="0" fontId="2" fillId="0" borderId="0" xfId="0" applyFont="1"/>
    <xf numFmtId="0" fontId="0" fillId="0" borderId="2" xfId="0" applyBorder="1"/>
    <xf numFmtId="44" fontId="5" fillId="0" borderId="0" xfId="2" applyFont="1"/>
    <xf numFmtId="0" fontId="2" fillId="0" borderId="2" xfId="0" applyFont="1" applyBorder="1"/>
    <xf numFmtId="44" fontId="2" fillId="0" borderId="0" xfId="2" applyFont="1"/>
    <xf numFmtId="44" fontId="0" fillId="0" borderId="1" xfId="2" applyFont="1" applyBorder="1"/>
    <xf numFmtId="0" fontId="5" fillId="0" borderId="1" xfId="0" applyFont="1" applyBorder="1"/>
    <xf numFmtId="164" fontId="0" fillId="0" borderId="3" xfId="0" applyNumberFormat="1" applyBorder="1"/>
    <xf numFmtId="0" fontId="5" fillId="0" borderId="0" xfId="0" applyFont="1"/>
    <xf numFmtId="164" fontId="5" fillId="2" borderId="2" xfId="0" applyNumberFormat="1" applyFont="1" applyFill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164" fontId="0" fillId="0" borderId="2" xfId="0" applyNumberFormat="1" applyBorder="1"/>
    <xf numFmtId="0" fontId="6" fillId="0" borderId="0" xfId="0" applyFont="1"/>
    <xf numFmtId="43" fontId="5" fillId="0" borderId="0" xfId="1" applyFont="1"/>
    <xf numFmtId="0" fontId="3" fillId="0" borderId="0" xfId="0" applyFont="1" applyBorder="1"/>
    <xf numFmtId="164" fontId="0" fillId="0" borderId="0" xfId="1" applyNumberFormat="1" applyFont="1" applyBorder="1"/>
    <xf numFmtId="164" fontId="0" fillId="0" borderId="0" xfId="0" applyNumberFormat="1" applyBorder="1"/>
    <xf numFmtId="49" fontId="4" fillId="0" borderId="0" xfId="1" applyNumberFormat="1" applyFont="1" applyBorder="1"/>
    <xf numFmtId="164" fontId="4" fillId="0" borderId="0" xfId="0" applyNumberFormat="1" applyFont="1" applyBorder="1"/>
    <xf numFmtId="165" fontId="0" fillId="0" borderId="0" xfId="1" applyNumberFormat="1" applyFont="1" applyBorder="1"/>
    <xf numFmtId="49" fontId="4" fillId="0" borderId="0" xfId="0" applyNumberFormat="1" applyFont="1" applyBorder="1"/>
    <xf numFmtId="44" fontId="0" fillId="0" borderId="0" xfId="2" applyFont="1" applyBorder="1"/>
    <xf numFmtId="0" fontId="5" fillId="0" borderId="0" xfId="0" applyFont="1" applyBorder="1"/>
    <xf numFmtId="164" fontId="2" fillId="0" borderId="0" xfId="1" applyNumberFormat="1" applyFont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0" fontId="5" fillId="0" borderId="0" xfId="0" applyFont="1" applyFill="1" applyBorder="1"/>
    <xf numFmtId="164" fontId="5" fillId="0" borderId="5" xfId="0" applyNumberFormat="1" applyFont="1" applyBorder="1"/>
    <xf numFmtId="164" fontId="7" fillId="0" borderId="0" xfId="1" applyNumberFormat="1" applyFont="1" applyBorder="1"/>
    <xf numFmtId="0" fontId="4" fillId="0" borderId="0" xfId="0" applyFont="1" applyBorder="1"/>
    <xf numFmtId="164" fontId="2" fillId="0" borderId="0" xfId="0" applyNumberFormat="1" applyFont="1" applyBorder="1"/>
    <xf numFmtId="0" fontId="0" fillId="0" borderId="0" xfId="0" applyFill="1" applyBorder="1"/>
    <xf numFmtId="164" fontId="8" fillId="0" borderId="0" xfId="1" applyNumberFormat="1" applyFont="1"/>
    <xf numFmtId="0" fontId="0" fillId="0" borderId="6" xfId="0" applyBorder="1"/>
    <xf numFmtId="44" fontId="3" fillId="0" borderId="1" xfId="2" applyFont="1" applyBorder="1"/>
    <xf numFmtId="0" fontId="9" fillId="0" borderId="0" xfId="0" applyFont="1"/>
    <xf numFmtId="43" fontId="9" fillId="0" borderId="0" xfId="1" applyFont="1"/>
    <xf numFmtId="44" fontId="9" fillId="0" borderId="0" xfId="0" applyNumberFormat="1" applyFont="1"/>
    <xf numFmtId="14" fontId="3" fillId="0" borderId="0" xfId="0" applyNumberFormat="1" applyFont="1"/>
    <xf numFmtId="164" fontId="5" fillId="0" borderId="0" xfId="0" applyNumberFormat="1" applyFont="1" applyBorder="1"/>
    <xf numFmtId="166" fontId="0" fillId="0" borderId="0" xfId="1" applyNumberFormat="1" applyFont="1" applyBorder="1"/>
    <xf numFmtId="0" fontId="0" fillId="0" borderId="4" xfId="0" applyBorder="1"/>
  </cellXfs>
  <cellStyles count="3"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28" workbookViewId="0">
      <selection activeCell="I43" sqref="I43"/>
    </sheetView>
  </sheetViews>
  <sheetFormatPr defaultRowHeight="15" x14ac:dyDescent="0.25"/>
  <cols>
    <col min="1" max="1" width="27.42578125" customWidth="1"/>
    <col min="2" max="3" width="15" customWidth="1"/>
    <col min="4" max="4" width="0.28515625" customWidth="1"/>
    <col min="5" max="5" width="19.140625" customWidth="1"/>
    <col min="6" max="6" width="17.5703125" customWidth="1"/>
  </cols>
  <sheetData>
    <row r="1" spans="1:6" ht="15.75" x14ac:dyDescent="0.25">
      <c r="A1" s="3" t="s">
        <v>31</v>
      </c>
      <c r="B1" s="4"/>
      <c r="C1" s="5"/>
      <c r="D1" s="5"/>
      <c r="F1" s="2"/>
    </row>
    <row r="2" spans="1:6" x14ac:dyDescent="0.25">
      <c r="B2" s="1"/>
      <c r="C2" s="43"/>
      <c r="F2" s="2"/>
    </row>
    <row r="3" spans="1:6" x14ac:dyDescent="0.25">
      <c r="A3" s="6" t="s">
        <v>32</v>
      </c>
      <c r="B3" s="1"/>
      <c r="C3" s="9"/>
      <c r="F3" s="2"/>
    </row>
    <row r="4" spans="1:6" x14ac:dyDescent="0.25">
      <c r="A4" t="s">
        <v>0</v>
      </c>
      <c r="B4" s="7">
        <v>2148.13</v>
      </c>
      <c r="C4" s="9"/>
      <c r="F4" s="2"/>
    </row>
    <row r="5" spans="1:6" x14ac:dyDescent="0.25">
      <c r="A5" s="8" t="s">
        <v>1</v>
      </c>
      <c r="B5" s="7">
        <v>11591.29</v>
      </c>
      <c r="C5" s="9"/>
      <c r="F5" s="2"/>
    </row>
    <row r="6" spans="1:6" x14ac:dyDescent="0.25">
      <c r="A6" s="8" t="s">
        <v>2</v>
      </c>
      <c r="B6" s="7">
        <v>734.56</v>
      </c>
      <c r="C6" s="9"/>
      <c r="F6" s="2"/>
    </row>
    <row r="7" spans="1:6" x14ac:dyDescent="0.25">
      <c r="A7" t="s">
        <v>3</v>
      </c>
      <c r="B7" s="7">
        <v>773.27</v>
      </c>
      <c r="C7" s="9"/>
      <c r="F7" s="2"/>
    </row>
    <row r="8" spans="1:6" x14ac:dyDescent="0.25">
      <c r="A8" t="s">
        <v>4</v>
      </c>
      <c r="B8" s="7">
        <v>107.29</v>
      </c>
      <c r="C8" s="9"/>
      <c r="F8" s="2"/>
    </row>
    <row r="9" spans="1:6" x14ac:dyDescent="0.25">
      <c r="B9" s="1"/>
      <c r="C9" s="9"/>
      <c r="F9" s="2"/>
    </row>
    <row r="10" spans="1:6" x14ac:dyDescent="0.25">
      <c r="A10" s="5" t="s">
        <v>5</v>
      </c>
      <c r="B10" s="4"/>
      <c r="C10" s="15">
        <f>SUM(B4:B8)</f>
        <v>15354.540000000003</v>
      </c>
      <c r="F10" s="2"/>
    </row>
    <row r="11" spans="1:6" x14ac:dyDescent="0.25">
      <c r="B11" s="1"/>
      <c r="C11" s="9"/>
      <c r="F11" s="2"/>
    </row>
    <row r="12" spans="1:6" ht="15.75" x14ac:dyDescent="0.25">
      <c r="A12" s="6" t="s">
        <v>33</v>
      </c>
      <c r="B12" s="1"/>
      <c r="C12" s="9"/>
      <c r="E12" s="5"/>
      <c r="F12" s="44" t="s">
        <v>38</v>
      </c>
    </row>
    <row r="13" spans="1:6" x14ac:dyDescent="0.25">
      <c r="A13" t="s">
        <v>6</v>
      </c>
      <c r="B13" s="42">
        <v>6470</v>
      </c>
      <c r="C13" s="11"/>
      <c r="F13" s="2">
        <v>5500</v>
      </c>
    </row>
    <row r="14" spans="1:6" x14ac:dyDescent="0.25">
      <c r="A14" s="8" t="s">
        <v>26</v>
      </c>
      <c r="B14" s="42">
        <v>7884</v>
      </c>
      <c r="C14" s="9"/>
      <c r="F14" s="2">
        <v>0</v>
      </c>
    </row>
    <row r="15" spans="1:6" x14ac:dyDescent="0.25">
      <c r="A15" s="8" t="s">
        <v>25</v>
      </c>
      <c r="B15" s="42">
        <f>256+34</f>
        <v>290</v>
      </c>
      <c r="C15" s="11"/>
      <c r="F15" s="12" t="s">
        <v>7</v>
      </c>
    </row>
    <row r="16" spans="1:6" x14ac:dyDescent="0.25">
      <c r="A16" t="s">
        <v>8</v>
      </c>
      <c r="B16" s="42">
        <f>402.75+338.23</f>
        <v>740.98</v>
      </c>
      <c r="C16" s="9"/>
      <c r="F16" s="2">
        <v>500</v>
      </c>
    </row>
    <row r="17" spans="1:6" x14ac:dyDescent="0.25">
      <c r="A17" t="s">
        <v>27</v>
      </c>
      <c r="B17" s="42">
        <v>39.5</v>
      </c>
      <c r="C17" s="11"/>
      <c r="F17" s="2">
        <v>100</v>
      </c>
    </row>
    <row r="18" spans="1:6" x14ac:dyDescent="0.25">
      <c r="A18" t="s">
        <v>9</v>
      </c>
      <c r="B18" s="42">
        <v>3.78</v>
      </c>
      <c r="C18" s="11"/>
      <c r="F18" s="2">
        <v>0</v>
      </c>
    </row>
    <row r="19" spans="1:6" x14ac:dyDescent="0.25">
      <c r="A19" s="8" t="s">
        <v>41</v>
      </c>
      <c r="B19" s="42">
        <v>200</v>
      </c>
      <c r="C19" s="11"/>
      <c r="F19" s="12">
        <v>200</v>
      </c>
    </row>
    <row r="20" spans="1:6" x14ac:dyDescent="0.25">
      <c r="A20" s="8" t="s">
        <v>39</v>
      </c>
      <c r="B20" s="42">
        <v>2800</v>
      </c>
      <c r="C20" s="9"/>
      <c r="F20" s="12" t="s">
        <v>10</v>
      </c>
    </row>
    <row r="21" spans="1:6" x14ac:dyDescent="0.25">
      <c r="A21" s="8" t="s">
        <v>40</v>
      </c>
      <c r="B21" s="42">
        <v>2700</v>
      </c>
      <c r="C21" s="9"/>
      <c r="F21" s="12"/>
    </row>
    <row r="22" spans="1:6" x14ac:dyDescent="0.25">
      <c r="A22" s="8" t="s">
        <v>28</v>
      </c>
      <c r="B22" s="42">
        <v>19.78</v>
      </c>
      <c r="C22" s="9"/>
      <c r="F22" s="12"/>
    </row>
    <row r="23" spans="1:6" x14ac:dyDescent="0.25">
      <c r="A23" s="8" t="s">
        <v>24</v>
      </c>
      <c r="B23" s="42"/>
      <c r="C23" s="9"/>
      <c r="D23" s="8"/>
      <c r="E23" s="7"/>
      <c r="F23" s="13"/>
    </row>
    <row r="24" spans="1:6" x14ac:dyDescent="0.25">
      <c r="A24" s="14" t="s">
        <v>34</v>
      </c>
      <c r="B24" s="4"/>
      <c r="C24" s="15">
        <f>SUM(B13:B23)</f>
        <v>21148.04</v>
      </c>
      <c r="D24" s="16" t="s">
        <v>29</v>
      </c>
      <c r="E24" s="16"/>
      <c r="F24" s="10">
        <f>SUM(F13:F23)</f>
        <v>6300</v>
      </c>
    </row>
    <row r="25" spans="1:6" x14ac:dyDescent="0.25">
      <c r="B25" s="1"/>
      <c r="C25" s="9"/>
      <c r="F25" s="2"/>
    </row>
    <row r="26" spans="1:6" x14ac:dyDescent="0.25">
      <c r="B26" s="1"/>
      <c r="C26" s="17">
        <f>SUM(C10+C24)</f>
        <v>36502.58</v>
      </c>
      <c r="F26" s="2"/>
    </row>
    <row r="27" spans="1:6" x14ac:dyDescent="0.25">
      <c r="A27" s="6" t="s">
        <v>35</v>
      </c>
      <c r="B27" s="1"/>
      <c r="C27" s="9"/>
      <c r="F27" s="2"/>
    </row>
    <row r="28" spans="1:6" x14ac:dyDescent="0.25">
      <c r="A28" t="s">
        <v>11</v>
      </c>
      <c r="B28" s="7">
        <v>6715.69</v>
      </c>
      <c r="C28" s="9"/>
      <c r="F28" s="2">
        <v>4190</v>
      </c>
    </row>
    <row r="29" spans="1:6" x14ac:dyDescent="0.25">
      <c r="A29" s="8" t="s">
        <v>42</v>
      </c>
      <c r="B29" s="42">
        <v>1204.3</v>
      </c>
      <c r="C29" s="9"/>
      <c r="F29" s="2">
        <v>0</v>
      </c>
    </row>
    <row r="30" spans="1:6" x14ac:dyDescent="0.25">
      <c r="A30" s="8" t="s">
        <v>12</v>
      </c>
      <c r="B30" s="7">
        <v>660</v>
      </c>
      <c r="C30" s="9"/>
      <c r="F30" s="2">
        <v>660</v>
      </c>
    </row>
    <row r="31" spans="1:6" x14ac:dyDescent="0.25">
      <c r="A31" t="s">
        <v>13</v>
      </c>
      <c r="B31" s="7">
        <v>98.4</v>
      </c>
      <c r="C31" s="9"/>
      <c r="F31" s="2">
        <v>100</v>
      </c>
    </row>
    <row r="32" spans="1:6" x14ac:dyDescent="0.25">
      <c r="A32" t="s">
        <v>14</v>
      </c>
      <c r="B32" s="42">
        <v>428.35</v>
      </c>
      <c r="C32" s="9"/>
      <c r="F32" s="2">
        <v>450</v>
      </c>
    </row>
    <row r="33" spans="1:6" x14ac:dyDescent="0.25">
      <c r="A33" t="s">
        <v>15</v>
      </c>
      <c r="B33" s="42">
        <v>291.52999999999997</v>
      </c>
      <c r="C33" s="9"/>
      <c r="F33" s="2">
        <v>300</v>
      </c>
    </row>
    <row r="34" spans="1:6" x14ac:dyDescent="0.25">
      <c r="A34" s="18" t="s">
        <v>16</v>
      </c>
      <c r="B34" s="42">
        <v>531.47</v>
      </c>
      <c r="C34" s="9"/>
      <c r="F34" s="2">
        <v>600</v>
      </c>
    </row>
    <row r="35" spans="1:6" x14ac:dyDescent="0.25">
      <c r="A35" s="8" t="s">
        <v>43</v>
      </c>
      <c r="B35" s="7">
        <v>11431.28</v>
      </c>
      <c r="C35" s="9"/>
      <c r="D35" s="8"/>
      <c r="F35" s="12">
        <v>0</v>
      </c>
    </row>
    <row r="36" spans="1:6" x14ac:dyDescent="0.25">
      <c r="A36" s="8"/>
      <c r="B36" s="7"/>
      <c r="C36" s="9"/>
      <c r="F36" s="13">
        <v>0</v>
      </c>
    </row>
    <row r="37" spans="1:6" x14ac:dyDescent="0.25">
      <c r="A37" s="14" t="s">
        <v>36</v>
      </c>
      <c r="B37" s="4"/>
      <c r="C37" s="15">
        <f>SUM(B28:B36)</f>
        <v>21361.02</v>
      </c>
      <c r="D37" s="16" t="s">
        <v>30</v>
      </c>
      <c r="E37" s="16"/>
      <c r="F37" s="10">
        <f>SUM(F28:F36)</f>
        <v>6300</v>
      </c>
    </row>
    <row r="38" spans="1:6" x14ac:dyDescent="0.25">
      <c r="B38" s="1"/>
      <c r="C38" s="9"/>
      <c r="F38" s="2"/>
    </row>
    <row r="39" spans="1:6" x14ac:dyDescent="0.25">
      <c r="A39" s="6" t="s">
        <v>37</v>
      </c>
      <c r="B39" s="1"/>
      <c r="C39" s="21"/>
      <c r="F39" s="2"/>
    </row>
    <row r="40" spans="1:6" x14ac:dyDescent="0.25">
      <c r="A40" s="8" t="s">
        <v>17</v>
      </c>
      <c r="B40" s="7">
        <v>2403.87</v>
      </c>
      <c r="C40" s="9"/>
      <c r="F40" s="2"/>
    </row>
    <row r="41" spans="1:6" x14ac:dyDescent="0.25">
      <c r="A41" s="8" t="s">
        <v>1</v>
      </c>
      <c r="B41" s="7">
        <v>11595.07</v>
      </c>
      <c r="C41" s="9"/>
      <c r="F41" s="2"/>
    </row>
    <row r="42" spans="1:6" x14ac:dyDescent="0.25">
      <c r="A42" t="s">
        <v>2</v>
      </c>
      <c r="B42" s="7">
        <v>0</v>
      </c>
      <c r="C42" s="9"/>
      <c r="F42" s="2"/>
    </row>
    <row r="43" spans="1:6" x14ac:dyDescent="0.25">
      <c r="A43" t="s">
        <v>3</v>
      </c>
      <c r="B43" s="7">
        <v>976.54</v>
      </c>
      <c r="C43" s="9"/>
      <c r="F43" s="2"/>
    </row>
    <row r="44" spans="1:6" x14ac:dyDescent="0.25">
      <c r="A44" t="s">
        <v>4</v>
      </c>
      <c r="B44" s="7">
        <v>166.08</v>
      </c>
      <c r="C44" s="9"/>
      <c r="F44" s="2"/>
    </row>
    <row r="45" spans="1:6" x14ac:dyDescent="0.25">
      <c r="A45" s="5" t="s">
        <v>5</v>
      </c>
      <c r="B45" s="4"/>
      <c r="C45" s="15">
        <f>SUM(B40:B44)</f>
        <v>15141.56</v>
      </c>
      <c r="F45" s="2"/>
    </row>
    <row r="46" spans="1:6" x14ac:dyDescent="0.25">
      <c r="B46" s="1"/>
      <c r="C46" s="9"/>
      <c r="F46" s="2"/>
    </row>
    <row r="47" spans="1:6" x14ac:dyDescent="0.25">
      <c r="B47" s="1"/>
      <c r="C47" s="17">
        <f>SUM(C37+C45)</f>
        <v>36502.58</v>
      </c>
      <c r="F47" s="10" t="s">
        <v>18</v>
      </c>
    </row>
    <row r="48" spans="1:6" x14ac:dyDescent="0.25">
      <c r="B48" s="1"/>
      <c r="F48" s="10"/>
    </row>
    <row r="49" spans="1:6" x14ac:dyDescent="0.25">
      <c r="A49" s="45" t="s">
        <v>44</v>
      </c>
      <c r="B49" s="46"/>
      <c r="C49" s="47">
        <v>120</v>
      </c>
      <c r="E49" s="22"/>
      <c r="F49" s="2"/>
    </row>
    <row r="50" spans="1:6" x14ac:dyDescent="0.25">
      <c r="A50" s="16"/>
      <c r="B50" s="23"/>
      <c r="C50" s="10"/>
      <c r="F50" s="2"/>
    </row>
  </sheetData>
  <pageMargins left="0.19685039370078741" right="0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E19" sqref="E19"/>
    </sheetView>
  </sheetViews>
  <sheetFormatPr defaultRowHeight="15" x14ac:dyDescent="0.25"/>
  <cols>
    <col min="1" max="1" width="15.5703125" customWidth="1"/>
    <col min="2" max="2" width="15.28515625" customWidth="1"/>
    <col min="3" max="3" width="6.42578125" customWidth="1"/>
    <col min="4" max="4" width="4.5703125" customWidth="1"/>
    <col min="5" max="5" width="4.28515625" customWidth="1"/>
    <col min="6" max="6" width="12.7109375" customWidth="1"/>
    <col min="7" max="7" width="11.85546875" customWidth="1"/>
  </cols>
  <sheetData>
    <row r="1" spans="1:8" ht="15.75" x14ac:dyDescent="0.25">
      <c r="A1" s="24"/>
      <c r="B1" s="25"/>
      <c r="C1" s="26"/>
      <c r="D1" s="26"/>
      <c r="E1" s="18"/>
      <c r="F1" s="18"/>
    </row>
    <row r="2" spans="1:8" ht="15.75" x14ac:dyDescent="0.25">
      <c r="A2" s="24" t="s">
        <v>19</v>
      </c>
      <c r="B2" s="48">
        <v>44196</v>
      </c>
      <c r="C2" s="26"/>
      <c r="D2" s="26"/>
      <c r="E2" s="18"/>
      <c r="F2" s="18"/>
    </row>
    <row r="3" spans="1:8" x14ac:dyDescent="0.25">
      <c r="A3" s="18"/>
      <c r="B3" s="27"/>
      <c r="C3" s="28"/>
      <c r="D3" s="28"/>
      <c r="E3" s="28"/>
      <c r="F3" s="18"/>
    </row>
    <row r="4" spans="1:8" x14ac:dyDescent="0.25">
      <c r="A4" s="18" t="s">
        <v>20</v>
      </c>
      <c r="B4" s="29">
        <v>46</v>
      </c>
      <c r="C4" s="30" t="s">
        <v>21</v>
      </c>
      <c r="D4" s="50">
        <v>2</v>
      </c>
      <c r="E4" s="28" t="s">
        <v>22</v>
      </c>
      <c r="F4" s="31">
        <v>1.92</v>
      </c>
      <c r="G4">
        <f>SUM(B4*F4)</f>
        <v>88.32</v>
      </c>
      <c r="H4" t="s">
        <v>47</v>
      </c>
    </row>
    <row r="5" spans="1:8" x14ac:dyDescent="0.25">
      <c r="A5" s="18" t="s">
        <v>20</v>
      </c>
      <c r="B5" s="29">
        <v>67</v>
      </c>
      <c r="C5" s="30" t="s">
        <v>21</v>
      </c>
      <c r="D5" s="50">
        <v>1</v>
      </c>
      <c r="E5" s="28" t="s">
        <v>22</v>
      </c>
      <c r="F5" s="31">
        <v>0.96</v>
      </c>
      <c r="G5">
        <f t="shared" ref="G5:G6" si="0">SUM(B5*F5)</f>
        <v>64.319999999999993</v>
      </c>
    </row>
    <row r="6" spans="1:8" x14ac:dyDescent="0.25">
      <c r="A6" s="20" t="s">
        <v>23</v>
      </c>
      <c r="B6" s="29">
        <v>7</v>
      </c>
      <c r="C6" s="30" t="s">
        <v>21</v>
      </c>
      <c r="D6" s="50">
        <v>2</v>
      </c>
      <c r="E6" s="28" t="s">
        <v>22</v>
      </c>
      <c r="F6" s="31">
        <v>1.92</v>
      </c>
      <c r="G6" s="5">
        <f t="shared" si="0"/>
        <v>13.44</v>
      </c>
    </row>
    <row r="7" spans="1:8" ht="15.75" thickBot="1" x14ac:dyDescent="0.3">
      <c r="A7" s="20"/>
      <c r="B7" s="29"/>
      <c r="C7" s="30"/>
      <c r="D7" s="26"/>
      <c r="E7" s="28"/>
      <c r="F7" s="31"/>
      <c r="G7" s="51">
        <f>SUM(G4:G6)</f>
        <v>166.07999999999998</v>
      </c>
    </row>
    <row r="8" spans="1:8" ht="15.75" thickTop="1" x14ac:dyDescent="0.25">
      <c r="A8" s="18"/>
      <c r="B8" s="25"/>
      <c r="C8" s="26"/>
      <c r="D8" s="26"/>
      <c r="E8" s="28"/>
      <c r="F8" s="26"/>
    </row>
    <row r="9" spans="1:8" x14ac:dyDescent="0.25">
      <c r="A9" s="18"/>
      <c r="B9" s="25"/>
      <c r="C9" s="26"/>
      <c r="D9" s="26"/>
      <c r="E9" s="28"/>
      <c r="F9" s="18"/>
    </row>
    <row r="10" spans="1:8" x14ac:dyDescent="0.25">
      <c r="A10" s="18"/>
      <c r="B10" s="25"/>
      <c r="C10" s="26"/>
      <c r="D10" s="26"/>
      <c r="E10" s="28"/>
      <c r="F10" s="18"/>
    </row>
    <row r="11" spans="1:8" x14ac:dyDescent="0.25">
      <c r="A11" s="32" t="s">
        <v>45</v>
      </c>
      <c r="B11" s="25"/>
      <c r="C11" s="26"/>
      <c r="D11" s="26"/>
      <c r="E11" s="28"/>
      <c r="F11" s="31">
        <v>976.54</v>
      </c>
    </row>
    <row r="12" spans="1:8" x14ac:dyDescent="0.25">
      <c r="A12" s="19"/>
      <c r="B12" s="33"/>
      <c r="C12" s="26"/>
      <c r="D12" s="26"/>
      <c r="E12" s="28"/>
      <c r="F12" s="31"/>
    </row>
    <row r="13" spans="1:8" x14ac:dyDescent="0.25">
      <c r="A13" s="19" t="s">
        <v>48</v>
      </c>
      <c r="B13" s="25"/>
      <c r="C13" s="26"/>
      <c r="D13" s="26"/>
      <c r="E13" s="28"/>
      <c r="F13" s="26">
        <v>1545</v>
      </c>
    </row>
    <row r="14" spans="1:8" x14ac:dyDescent="0.25">
      <c r="A14" s="20"/>
      <c r="B14" s="25"/>
      <c r="C14" s="26"/>
      <c r="D14" s="26"/>
      <c r="E14" s="28"/>
      <c r="F14" s="34"/>
    </row>
    <row r="15" spans="1:8" x14ac:dyDescent="0.25">
      <c r="A15" s="20"/>
      <c r="B15" s="25"/>
      <c r="C15" s="26"/>
      <c r="D15" s="26"/>
      <c r="E15" s="28"/>
      <c r="F15" s="35"/>
    </row>
    <row r="16" spans="1:8" ht="15.75" thickBot="1" x14ac:dyDescent="0.3">
      <c r="A16" s="36" t="s">
        <v>46</v>
      </c>
      <c r="B16" s="25"/>
      <c r="C16" s="26"/>
      <c r="D16" s="26"/>
      <c r="E16" s="28"/>
      <c r="F16" s="37">
        <f>SUM(F11:F15)</f>
        <v>2521.54</v>
      </c>
    </row>
    <row r="17" spans="1:6" ht="15.75" thickTop="1" x14ac:dyDescent="0.25">
      <c r="A17" s="18"/>
      <c r="B17" s="38"/>
      <c r="C17" s="38"/>
      <c r="D17" s="38"/>
      <c r="E17" s="28"/>
      <c r="F17" s="18"/>
    </row>
    <row r="18" spans="1:6" x14ac:dyDescent="0.25">
      <c r="A18" s="18"/>
      <c r="B18" s="25"/>
      <c r="C18" s="26"/>
      <c r="D18" s="26"/>
      <c r="E18" s="39"/>
      <c r="F18" s="18"/>
    </row>
    <row r="19" spans="1:6" x14ac:dyDescent="0.25">
      <c r="A19" s="18"/>
      <c r="B19" s="25"/>
      <c r="C19" s="26"/>
      <c r="D19" s="26"/>
      <c r="E19" s="39"/>
      <c r="F19" s="18"/>
    </row>
    <row r="20" spans="1:6" ht="15.75" x14ac:dyDescent="0.25">
      <c r="A20" s="24"/>
      <c r="B20" s="25"/>
      <c r="C20" s="26"/>
      <c r="D20" s="26"/>
      <c r="E20" s="39"/>
      <c r="F20" s="18"/>
    </row>
    <row r="21" spans="1:6" x14ac:dyDescent="0.25">
      <c r="A21" s="32"/>
      <c r="B21" s="25"/>
      <c r="C21" s="26"/>
      <c r="D21" s="26"/>
      <c r="E21" s="39"/>
      <c r="F21" s="18"/>
    </row>
    <row r="22" spans="1:6" x14ac:dyDescent="0.25">
      <c r="A22" s="18"/>
      <c r="B22" s="25"/>
      <c r="C22" s="26"/>
      <c r="D22" s="26"/>
      <c r="E22" s="28"/>
      <c r="F22" s="18"/>
    </row>
    <row r="23" spans="1:6" x14ac:dyDescent="0.25">
      <c r="A23" s="18"/>
      <c r="B23" s="33"/>
      <c r="C23" s="26"/>
      <c r="D23" s="40"/>
      <c r="E23" s="28"/>
      <c r="F23" s="18"/>
    </row>
    <row r="24" spans="1:6" x14ac:dyDescent="0.25">
      <c r="A24" s="41"/>
      <c r="B24" s="33"/>
      <c r="C24" s="26"/>
      <c r="D24" s="40"/>
      <c r="E24" s="28"/>
      <c r="F24" s="18"/>
    </row>
    <row r="25" spans="1:6" x14ac:dyDescent="0.25">
      <c r="A25" s="41"/>
      <c r="B25" s="33"/>
      <c r="C25" s="26"/>
      <c r="D25" s="40"/>
      <c r="E25" s="28"/>
      <c r="F25" s="18"/>
    </row>
    <row r="26" spans="1:6" x14ac:dyDescent="0.25">
      <c r="A26" s="41"/>
      <c r="B26" s="33"/>
      <c r="C26" s="26"/>
      <c r="D26" s="40"/>
      <c r="E26" s="28"/>
      <c r="F26" s="18"/>
    </row>
    <row r="27" spans="1:6" x14ac:dyDescent="0.25">
      <c r="A27" s="41"/>
      <c r="B27" s="33"/>
      <c r="C27" s="26"/>
      <c r="D27" s="40"/>
      <c r="E27" s="28"/>
      <c r="F27" s="18"/>
    </row>
    <row r="28" spans="1:6" x14ac:dyDescent="0.25">
      <c r="A28" s="41"/>
      <c r="B28" s="33"/>
      <c r="C28" s="26"/>
      <c r="D28" s="40"/>
      <c r="E28" s="28"/>
      <c r="F28" s="18"/>
    </row>
    <row r="29" spans="1:6" x14ac:dyDescent="0.25">
      <c r="A29" s="41"/>
      <c r="B29" s="33"/>
      <c r="C29" s="26"/>
      <c r="D29" s="40"/>
      <c r="E29" s="28"/>
      <c r="F29" s="18"/>
    </row>
    <row r="30" spans="1:6" x14ac:dyDescent="0.25">
      <c r="A30" s="41"/>
      <c r="B30" s="33"/>
      <c r="C30" s="26"/>
      <c r="D30" s="40"/>
      <c r="E30" s="28"/>
      <c r="F30" s="18"/>
    </row>
    <row r="31" spans="1:6" x14ac:dyDescent="0.25">
      <c r="A31" s="32"/>
      <c r="B31" s="33"/>
      <c r="C31" s="49"/>
      <c r="D31" s="40"/>
      <c r="E31" s="28"/>
      <c r="F31" s="18"/>
    </row>
    <row r="32" spans="1:6" x14ac:dyDescent="0.25">
      <c r="A32" s="18"/>
      <c r="B32" s="33"/>
      <c r="C32" s="40"/>
      <c r="D32" s="40"/>
      <c r="E32" s="28"/>
      <c r="F32" s="1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Roelf</dc:creator>
  <cp:lastModifiedBy>wim</cp:lastModifiedBy>
  <cp:lastPrinted>2021-05-29T09:35:42Z</cp:lastPrinted>
  <dcterms:created xsi:type="dcterms:W3CDTF">2019-03-19T17:48:54Z</dcterms:created>
  <dcterms:modified xsi:type="dcterms:W3CDTF">2021-06-02T09:00:33Z</dcterms:modified>
</cp:coreProperties>
</file>